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520" windowHeight="8010" activeTab="2"/>
  </bookViews>
  <sheets>
    <sheet name="KurumlarV." sheetId="1" r:id="rId1"/>
    <sheet name="KDV" sheetId="2" r:id="rId2"/>
    <sheet name="StopajArtırımı" sheetId="3" r:id="rId3"/>
  </sheets>
  <definedNames/>
  <calcPr fullCalcOnLoad="1"/>
</workbook>
</file>

<file path=xl/sharedStrings.xml><?xml version="1.0" encoding="utf-8"?>
<sst xmlns="http://schemas.openxmlformats.org/spreadsheetml/2006/main" count="53" uniqueCount="51">
  <si>
    <t>Beyan Edilen Matrah (1)</t>
  </si>
  <si>
    <t xml:space="preserve">(a) Beyan Göre Artırılacak Tutar </t>
  </si>
  <si>
    <t>(b) Asgari Arttırım Tutarı</t>
  </si>
  <si>
    <t>Hesaplanan Vergi (2)</t>
  </si>
  <si>
    <t>Hesaplanan Vergi (3)</t>
  </si>
  <si>
    <t>Arttırılacak Matrah ("a" ve "b" den büyük olanı)</t>
  </si>
  <si>
    <t>KURUMLAR VERGİSİ MATRAH ARTIRIMI</t>
  </si>
  <si>
    <t>NOTLAR</t>
  </si>
  <si>
    <t>kesinleşmemiş veya dava safhasında olan alacakların yapılandırılmasıyla ilgili maddelerinden kurumlar vergisi açısından faydalanılmaması kaydıyla "3" deki oran ile vergi hesaplanır, bu şartlar</t>
  </si>
  <si>
    <t>yoksa "2" deki oran üzerinden hesaplanır.</t>
  </si>
  <si>
    <t>Eğer, stopajlı yatırım indirimi dolayısıyla kurumlar vergisi matrahı oluşmamışsa bu durumda yatırım indirimi stopaj matrahı ile birlikte asgari kurumlar v. matrahı da arttırılacaktır</t>
  </si>
  <si>
    <t>( 2011 için  yatırım ind. stopajı olarak beyan edilen vergiler - matrah değil vergi- % 35, 2012 için % 30, 2013 için % 25, 2014 için % 20, 2015 için % 15 oranında vergi hesaplanarak beyan edilecektir)</t>
  </si>
  <si>
    <t>KDV  ARTIRIMI</t>
  </si>
  <si>
    <t>(a) Beyan Göre Artırılacak Vergi Tutarı</t>
  </si>
  <si>
    <t>Beyan Edilen Hesaplanan KDV Yıllık Toplam (1)</t>
  </si>
  <si>
    <t>1.1.Dahilde işleme belgelilere ve ihracatçılara tecil/terkin kapsamındaki teslimlerle ilgili olarak tecil edilen vergiler beyan edilen  vergiden düşülür</t>
  </si>
  <si>
    <t>1.2.Öte yandan,  yıl içinde bazı dönemler beyanname verilmemişse ne şekilde hesaplama yapılacağı Kanunda özel olarak belirtilmiştir.</t>
  </si>
  <si>
    <t>.(1)</t>
  </si>
  <si>
    <t>kurumlar vergi imatrahı artırımı yapılmış olması şartıyla artırılan kurumlar v. matrahı üzerinden % 18 oranıyla KDV hesaplanarak artış olarak beyan edilir.</t>
  </si>
  <si>
    <t>(a) Beyana Göre Artırılacak Vergi Tutarı</t>
  </si>
  <si>
    <t>artırılan kurumlar vergisi matrahının üzerinden % 18 oranıyla hesaplanacak vergiden az olamaz. (Bu durumda olanların kurumlar v. matrahını  da artırmaları şarttır)</t>
  </si>
  <si>
    <t>.(2)</t>
  </si>
  <si>
    <t xml:space="preserve">2.1. Yıl içindeki KDVbeyannamelerinde istisna veya sair nedenlerle hiç hesaplanan KDV oluşmuyorsa yada  tamamı tecil/terkin kapsamındaki teslimlerden oluşuyorsa bu durumda </t>
  </si>
  <si>
    <t>(b)İstisna yada Tecil/Terkin kapsamında beyanı olanlarla ilgili artış (2)</t>
  </si>
  <si>
    <t>Arttırılacak KDV ("a" ve "b" den büyük olanı)</t>
  </si>
  <si>
    <t>2.2. Yıl içindeki KDV beyannamelerinde  istisna işlemler  yada tecil/terkin kapsamındaki işlemler dışında da işlemler nedeniyle hesaplanan KDV si olan mükelleflerin artırmaları gereken KDV;</t>
  </si>
  <si>
    <t>1.3. Vergi incelemesi ile kesinleşen  tarhiyat  yada ek beyan ile oluşan nihai vergi yazılacaktır</t>
  </si>
  <si>
    <r>
      <rPr>
        <b/>
        <sz val="11"/>
        <color indexed="8"/>
        <rFont val="Calibri"/>
        <family val="2"/>
      </rPr>
      <t xml:space="preserve">(3) </t>
    </r>
    <r>
      <rPr>
        <sz val="11"/>
        <color theme="1"/>
        <rFont val="Calibri"/>
        <family val="2"/>
      </rPr>
      <t xml:space="preserve"> KDV artırımı yapılan yıldan sonraki yıla devreden KDV aktarımı varsa,  KDV artırımı bu devreden KDV ile sınırlı incelemeyi engellemez.</t>
    </r>
  </si>
  <si>
    <r>
      <rPr>
        <b/>
        <sz val="11"/>
        <color indexed="8"/>
        <rFont val="Calibri"/>
        <family val="2"/>
      </rPr>
      <t>.(4)</t>
    </r>
    <r>
      <rPr>
        <sz val="11"/>
        <color theme="1"/>
        <rFont val="Calibri"/>
        <family val="2"/>
      </rPr>
      <t>KDV artırımı;  ihraç kayıtlı teslimlerden yada iade hakkı doğuran işlemlerden doğan terkin ve iade işlemlerine yönelik incelemeyi engellemez.</t>
    </r>
  </si>
  <si>
    <r>
      <rPr>
        <b/>
        <sz val="11"/>
        <color indexed="8"/>
        <rFont val="Calibri"/>
        <family val="2"/>
      </rPr>
      <t>(1)</t>
    </r>
    <r>
      <rPr>
        <sz val="11"/>
        <color theme="1"/>
        <rFont val="Calibri"/>
        <family val="2"/>
      </rPr>
      <t xml:space="preserve">  Vergi incelemesi ile kesinleşen  tarhiyat  yada ek beyan ile oluşan nihai matrah yazılacaktır</t>
    </r>
  </si>
  <si>
    <r>
      <rPr>
        <b/>
        <sz val="11"/>
        <color indexed="8"/>
        <rFont val="Calibri"/>
        <family val="2"/>
      </rPr>
      <t>(2)</t>
    </r>
    <r>
      <rPr>
        <sz val="11"/>
        <color theme="1"/>
        <rFont val="Calibri"/>
        <family val="2"/>
      </rPr>
      <t xml:space="preserve"> ve </t>
    </r>
    <r>
      <rPr>
        <b/>
        <sz val="11"/>
        <color indexed="8"/>
        <rFont val="Calibri"/>
        <family val="2"/>
      </rPr>
      <t>(3)</t>
    </r>
    <r>
      <rPr>
        <sz val="11"/>
        <color theme="1"/>
        <rFont val="Calibri"/>
        <family val="2"/>
      </rPr>
      <t xml:space="preserve"> Matrah artırılan yıla ilişkin kurumlar beyannamesi süresi içinde verilmiş ve vergi süresi içinde ödenmişse ayrıca  bu Kanunun kesinleşmiş vergi borçlarının yapılandırılması yada </t>
    </r>
  </si>
  <si>
    <r>
      <rPr>
        <b/>
        <sz val="11"/>
        <color indexed="8"/>
        <rFont val="Calibri"/>
        <family val="2"/>
      </rPr>
      <t>.(4)</t>
    </r>
    <r>
      <rPr>
        <sz val="11"/>
        <color theme="1"/>
        <rFont val="Calibri"/>
        <family val="2"/>
      </rPr>
      <t xml:space="preserve"> Zararlı yıllarla ilgili matrah artırımı yapılırsa, bu zararın yarısı 2016 ve sonraki yıllarda mahsup edilemez.</t>
    </r>
  </si>
  <si>
    <r>
      <rPr>
        <b/>
        <sz val="11"/>
        <color indexed="8"/>
        <rFont val="Calibri"/>
        <family val="2"/>
      </rPr>
      <t xml:space="preserve">.(5) </t>
    </r>
    <r>
      <rPr>
        <sz val="11"/>
        <color theme="1"/>
        <rFont val="Calibri"/>
        <family val="2"/>
      </rPr>
      <t xml:space="preserve"> Stopajlı  yatırım indirimi (GVK Geçici Madde:61) uygulanılmışsa ,kurumlar vergisi matrahı ile birlikte yatırım indirimi stopaj olarak beyan edilen vergilen aşağıda  belirtilen şekilde arttırılması gereklidir.</t>
    </r>
  </si>
  <si>
    <r>
      <rPr>
        <b/>
        <sz val="11"/>
        <color indexed="8"/>
        <rFont val="Calibri"/>
        <family val="2"/>
      </rPr>
      <t>.(6)</t>
    </r>
    <r>
      <rPr>
        <sz val="11"/>
        <color theme="1"/>
        <rFont val="Calibri"/>
        <family val="2"/>
      </rPr>
      <t xml:space="preserve"> Yıllık kurumlar beyannamesinde tevkifat iadesi çıkmışsa , matrah artırımı buna yönelik incelemeyi engellemez.</t>
    </r>
  </si>
  <si>
    <r>
      <rPr>
        <b/>
        <sz val="11"/>
        <color indexed="8"/>
        <rFont val="Calibri"/>
        <family val="2"/>
      </rPr>
      <t>.(7)</t>
    </r>
    <r>
      <rPr>
        <sz val="11"/>
        <color theme="1"/>
        <rFont val="Calibri"/>
        <family val="2"/>
      </rPr>
      <t xml:space="preserve">  İşe başlama yada bırakma nedeniyle kıst dönem faaliyette bulunulmuşsa, (ay kesri tam sayılarak) faaliyette bulunulan ay sayısı dikkate alınarak hesaplama yapılır.</t>
    </r>
  </si>
  <si>
    <r>
      <rPr>
        <b/>
        <sz val="11"/>
        <color indexed="8"/>
        <rFont val="Calibri"/>
        <family val="2"/>
      </rPr>
      <t>.(5)</t>
    </r>
    <r>
      <rPr>
        <sz val="11"/>
        <color theme="1"/>
        <rFont val="Calibri"/>
        <family val="2"/>
      </rPr>
      <t xml:space="preserve"> Artırılan KDV bu Kanuna göre süresi içinde ödenmezse bu borca 6183. sy Kanundaki gecikme zammı bir kat artırımlı olarak uygulanır</t>
    </r>
  </si>
  <si>
    <r>
      <rPr>
        <b/>
        <sz val="11"/>
        <color indexed="8"/>
        <rFont val="Calibri"/>
        <family val="2"/>
      </rPr>
      <t>.(8)</t>
    </r>
    <r>
      <rPr>
        <sz val="11"/>
        <color theme="1"/>
        <rFont val="Calibri"/>
        <family val="2"/>
      </rPr>
      <t xml:space="preserve"> Artırılan matrah üzerinden hesaplanan vergi bu Kanuna göre süresi içinde ödenmezse bu borca 6183. sy Kanundaki gecikme zammı bir kat artırımlı olarak uygulanır</t>
    </r>
  </si>
  <si>
    <r>
      <rPr>
        <b/>
        <sz val="11"/>
        <color indexed="8"/>
        <rFont val="Calibri"/>
        <family val="2"/>
      </rPr>
      <t xml:space="preserve">(9) </t>
    </r>
    <r>
      <rPr>
        <sz val="11"/>
        <color theme="1"/>
        <rFont val="Calibri"/>
        <family val="2"/>
      </rPr>
      <t xml:space="preserve">Sahte belge düzenleyenler ile defter belgeleri yok edenler yada değiştirenler bu hükümlerden faydalanamazlar. </t>
    </r>
  </si>
  <si>
    <r>
      <rPr>
        <b/>
        <sz val="11"/>
        <color indexed="8"/>
        <rFont val="Calibri"/>
        <family val="2"/>
      </rPr>
      <t xml:space="preserve">(6) </t>
    </r>
    <r>
      <rPr>
        <sz val="11"/>
        <color theme="1"/>
        <rFont val="Calibri"/>
        <family val="2"/>
      </rPr>
      <t xml:space="preserve">Sahte belge düzenleyenler ile defter belgeleri yok edenler yada değiştirenler bu hükümlerden faydalanamazlar. </t>
    </r>
  </si>
  <si>
    <t>(Her bir dönem için 5 TL  y kadar eksik ödemeler  süresinde ödenmeme saylmaz)</t>
  </si>
  <si>
    <t>Ücretlerde</t>
  </si>
  <si>
    <t>Muhtasarlarda beyan edilen gayri safi ücret tutarı toplamı yıllık  (1)</t>
  </si>
  <si>
    <r>
      <rPr>
        <b/>
        <sz val="11"/>
        <color indexed="8"/>
        <rFont val="Calibri"/>
        <family val="2"/>
      </rPr>
      <t>.(1)</t>
    </r>
    <r>
      <rPr>
        <sz val="11"/>
        <color theme="1"/>
        <rFont val="Calibri"/>
        <family val="2"/>
      </rPr>
      <t xml:space="preserve"> Hiç beyanname vermemiş yada eksik vermiş olanlarda nasıl hesaplama yapılacak Kanunda belirtilmiştir</t>
    </r>
  </si>
  <si>
    <t>Diğer Bazı Ödemelerde</t>
  </si>
  <si>
    <t>Gerçek kişilere;  Gelir Vergisi Kanunu  94. Maddesinin 2,3,5,11,13.Maddeleri kapsamındaki ödemelerle ilgili stopajlar</t>
  </si>
  <si>
    <t>(Serbest Meslek, Yıllara Sari İnşaat , Kira, Çiftçilere Ödeme, Esnafa Muaflığından Yararlananlara Ödeme Stopajlarının Artırımı)</t>
  </si>
  <si>
    <r>
      <t xml:space="preserve">Yıllara sari inşaat işi yapan </t>
    </r>
    <r>
      <rPr>
        <b/>
        <u val="single"/>
        <sz val="11"/>
        <color indexed="8"/>
        <rFont val="Calibri"/>
        <family val="2"/>
      </rPr>
      <t>tam</t>
    </r>
    <r>
      <rPr>
        <b/>
        <sz val="11"/>
        <color indexed="8"/>
        <rFont val="Calibri"/>
        <family val="2"/>
      </rPr>
      <t xml:space="preserve"> mükellef kurumlara ve kooperatiflere taşınmaz kirası ödemleriyle ilgili stopajlar (Kurumlar Vergisi Kanunu Madde:15/a ve b)</t>
    </r>
  </si>
  <si>
    <r>
      <t xml:space="preserve">Yıllara sari inşaat işi yapan </t>
    </r>
    <r>
      <rPr>
        <b/>
        <u val="single"/>
        <sz val="11"/>
        <color indexed="8"/>
        <rFont val="Calibri"/>
        <family val="2"/>
      </rPr>
      <t>dar</t>
    </r>
    <r>
      <rPr>
        <b/>
        <sz val="11"/>
        <color indexed="8"/>
        <rFont val="Calibri"/>
        <family val="2"/>
      </rPr>
      <t xml:space="preserve"> mükellef kurumlaraı ödemelerle ilgili stopajlar (Kurumlar Vergisi Kanunu Madde:30/a)</t>
    </r>
  </si>
  <si>
    <t>Artırım hesaplamaları ve şartları Kanunda belirtilmiştir</t>
  </si>
  <si>
    <t>Zarar Beyanı</t>
  </si>
  <si>
    <t>Geçmiş Yıl Zararı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</si>
</sst>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.00\ _₺"/>
    <numFmt numFmtId="173" formatCode="#,##0\ _T_L"/>
    <numFmt numFmtId="174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6" fillId="20" borderId="5" applyNumberFormat="0" applyAlignment="0" applyProtection="0"/>
    <xf numFmtId="0" fontId="27" fillId="21" borderId="6" applyNumberFormat="0" applyAlignment="0" applyProtection="0"/>
    <xf numFmtId="0" fontId="28" fillId="20" borderId="6" applyNumberFormat="0" applyAlignment="0" applyProtection="0"/>
    <xf numFmtId="0" fontId="29" fillId="22" borderId="7" applyNumberFormat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8" applyNumberFormat="0" applyFont="0" applyAlignment="0" applyProtection="0"/>
    <xf numFmtId="0" fontId="32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3" fillId="0" borderId="0" xfId="0" applyFont="1" applyAlignment="1">
      <alignment/>
    </xf>
    <xf numFmtId="0" fontId="33" fillId="33" borderId="0" xfId="0" applyFont="1" applyFill="1" applyAlignment="1">
      <alignment/>
    </xf>
    <xf numFmtId="0" fontId="0" fillId="0" borderId="0" xfId="0" applyFont="1" applyAlignment="1">
      <alignment/>
    </xf>
    <xf numFmtId="173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/>
    </xf>
    <xf numFmtId="172" fontId="0" fillId="34" borderId="10" xfId="0" applyNumberFormat="1" applyFill="1" applyBorder="1" applyAlignment="1">
      <alignment/>
    </xf>
    <xf numFmtId="17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33" fillId="35" borderId="14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Border="1" applyAlignment="1">
      <alignment/>
    </xf>
    <xf numFmtId="172" fontId="0" fillId="36" borderId="10" xfId="0" applyNumberFormat="1" applyFill="1" applyBorder="1" applyAlignment="1">
      <alignment/>
    </xf>
    <xf numFmtId="0" fontId="33" fillId="36" borderId="13" xfId="0" applyFont="1" applyFill="1" applyBorder="1" applyAlignment="1">
      <alignment/>
    </xf>
    <xf numFmtId="0" fontId="33" fillId="0" borderId="14" xfId="0" applyFont="1" applyFill="1" applyBorder="1" applyAlignment="1">
      <alignment/>
    </xf>
    <xf numFmtId="0" fontId="33" fillId="0" borderId="0" xfId="0" applyFont="1" applyBorder="1" applyAlignment="1">
      <alignment/>
    </xf>
    <xf numFmtId="0" fontId="33" fillId="0" borderId="15" xfId="0" applyFont="1" applyBorder="1" applyAlignment="1">
      <alignment/>
    </xf>
    <xf numFmtId="0" fontId="33" fillId="0" borderId="16" xfId="0" applyFont="1" applyFill="1" applyBorder="1" applyAlignment="1">
      <alignment/>
    </xf>
    <xf numFmtId="0" fontId="33" fillId="0" borderId="17" xfId="0" applyFont="1" applyBorder="1" applyAlignment="1">
      <alignment/>
    </xf>
    <xf numFmtId="0" fontId="33" fillId="0" borderId="18" xfId="0" applyFont="1" applyBorder="1" applyAlignment="1">
      <alignment/>
    </xf>
    <xf numFmtId="0" fontId="33" fillId="36" borderId="0" xfId="0" applyFont="1" applyFill="1" applyAlignment="1">
      <alignment/>
    </xf>
    <xf numFmtId="0" fontId="0" fillId="36" borderId="0" xfId="0" applyFill="1" applyAlignment="1">
      <alignment/>
    </xf>
    <xf numFmtId="172" fontId="33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172" fontId="0" fillId="0" borderId="10" xfId="0" applyNumberFormat="1" applyFont="1" applyFill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PageLayoutView="0" workbookViewId="0" topLeftCell="A1">
      <selection activeCell="B3" sqref="B3:F4"/>
    </sheetView>
  </sheetViews>
  <sheetFormatPr defaultColWidth="9.140625" defaultRowHeight="15"/>
  <cols>
    <col min="1" max="1" width="47.421875" style="0" customWidth="1"/>
    <col min="2" max="2" width="16.421875" style="0" customWidth="1"/>
    <col min="3" max="3" width="15.140625" style="0" customWidth="1"/>
    <col min="4" max="4" width="15.8515625" style="0" customWidth="1"/>
    <col min="5" max="5" width="15.140625" style="0" customWidth="1"/>
    <col min="6" max="6" width="16.8515625" style="0" customWidth="1"/>
  </cols>
  <sheetData>
    <row r="1" ht="15">
      <c r="A1" s="3" t="s">
        <v>6</v>
      </c>
    </row>
    <row r="2" spans="1:6" s="1" customFormat="1" ht="15">
      <c r="A2" s="6"/>
      <c r="B2" s="7">
        <v>2011</v>
      </c>
      <c r="C2" s="7">
        <v>2012</v>
      </c>
      <c r="D2" s="7">
        <v>2013</v>
      </c>
      <c r="E2" s="7">
        <v>2014</v>
      </c>
      <c r="F2" s="7">
        <v>2015</v>
      </c>
    </row>
    <row r="3" spans="1:6" s="1" customFormat="1" ht="15">
      <c r="A3" s="35" t="s">
        <v>49</v>
      </c>
      <c r="B3" s="36"/>
      <c r="C3" s="36"/>
      <c r="D3" s="36"/>
      <c r="E3" s="36"/>
      <c r="F3" s="36"/>
    </row>
    <row r="4" spans="1:6" s="1" customFormat="1" ht="15">
      <c r="A4" s="35" t="s">
        <v>50</v>
      </c>
      <c r="B4" s="36"/>
      <c r="C4" s="36"/>
      <c r="D4" s="36"/>
      <c r="E4" s="36"/>
      <c r="F4" s="36"/>
    </row>
    <row r="5" spans="1:6" ht="15">
      <c r="A5" s="8" t="s">
        <v>0</v>
      </c>
      <c r="B5" s="34">
        <v>0</v>
      </c>
      <c r="C5" s="34">
        <v>0</v>
      </c>
      <c r="D5" s="34">
        <v>0</v>
      </c>
      <c r="E5" s="34">
        <v>0</v>
      </c>
      <c r="F5" s="34">
        <v>0</v>
      </c>
    </row>
    <row r="6" spans="1:6" ht="15">
      <c r="A6" s="8" t="s">
        <v>1</v>
      </c>
      <c r="B6" s="10">
        <f>B5*0.35</f>
        <v>0</v>
      </c>
      <c r="C6" s="10">
        <f>C5*0.3</f>
        <v>0</v>
      </c>
      <c r="D6" s="10">
        <f>D5*0.25</f>
        <v>0</v>
      </c>
      <c r="E6" s="10">
        <f>E5*0.2</f>
        <v>0</v>
      </c>
      <c r="F6" s="10">
        <f>F5*0.15</f>
        <v>0</v>
      </c>
    </row>
    <row r="7" spans="1:6" ht="15">
      <c r="A7" s="8" t="s">
        <v>2</v>
      </c>
      <c r="B7" s="10">
        <v>28000</v>
      </c>
      <c r="C7" s="10">
        <v>29650</v>
      </c>
      <c r="D7" s="10">
        <v>31490</v>
      </c>
      <c r="E7" s="10">
        <v>33470</v>
      </c>
      <c r="F7" s="10">
        <v>37940</v>
      </c>
    </row>
    <row r="8" spans="1:6" ht="15">
      <c r="A8" s="8" t="s">
        <v>5</v>
      </c>
      <c r="B8" s="5">
        <f>IF(B6&gt;B7,B6,B7)</f>
        <v>28000</v>
      </c>
      <c r="C8" s="5">
        <f>IF(C6&gt;C7,C6,C7)</f>
        <v>29650</v>
      </c>
      <c r="D8" s="5">
        <f>IF(D6&gt;D7,D6,D7)</f>
        <v>31490</v>
      </c>
      <c r="E8" s="5">
        <f>IF(E6&gt;E7,E6,E7)</f>
        <v>33470</v>
      </c>
      <c r="F8" s="5">
        <f>IF(F6&gt;F7,F6,F7)</f>
        <v>37940</v>
      </c>
    </row>
    <row r="9" spans="1:6" ht="15">
      <c r="A9" s="8" t="s">
        <v>3</v>
      </c>
      <c r="B9" s="10">
        <f>B8*0.2</f>
        <v>5600</v>
      </c>
      <c r="C9" s="10">
        <f>C8*0.2</f>
        <v>5930</v>
      </c>
      <c r="D9" s="10">
        <f>D8*0.2</f>
        <v>6298</v>
      </c>
      <c r="E9" s="10">
        <f>E8*0.2</f>
        <v>6694</v>
      </c>
      <c r="F9" s="10">
        <f>F8*0.2</f>
        <v>7588</v>
      </c>
    </row>
    <row r="10" spans="1:6" ht="15">
      <c r="A10" s="8" t="s">
        <v>4</v>
      </c>
      <c r="B10" s="10">
        <f>B8*0.15</f>
        <v>4200</v>
      </c>
      <c r="C10" s="10">
        <f>C8*0.15</f>
        <v>4447.5</v>
      </c>
      <c r="D10" s="10">
        <f>D8*0.15</f>
        <v>4723.5</v>
      </c>
      <c r="E10" s="10">
        <f>E8*0.15</f>
        <v>5020.5</v>
      </c>
      <c r="F10" s="10">
        <f>F8*0.15</f>
        <v>5691</v>
      </c>
    </row>
    <row r="12" ht="15">
      <c r="A12" s="2" t="s">
        <v>7</v>
      </c>
    </row>
    <row r="13" spans="1:15" ht="15">
      <c r="A13" s="4" t="s">
        <v>29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15">
      <c r="A14" s="4" t="s">
        <v>30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15">
      <c r="A15" s="4" t="s">
        <v>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15">
      <c r="A16" s="4" t="s">
        <v>9</v>
      </c>
      <c r="B16" s="4" t="s">
        <v>39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15">
      <c r="A18" s="4" t="s">
        <v>31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15">
      <c r="A19" s="13" t="s">
        <v>32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5"/>
    </row>
    <row r="20" spans="1:15" ht="15">
      <c r="A20" s="16" t="s">
        <v>11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8"/>
    </row>
    <row r="21" spans="1:15" ht="15">
      <c r="A21" s="19" t="s">
        <v>10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1"/>
    </row>
    <row r="23" ht="15">
      <c r="A23" t="s">
        <v>33</v>
      </c>
    </row>
    <row r="24" ht="15">
      <c r="A24" t="s">
        <v>34</v>
      </c>
    </row>
    <row r="26" ht="15">
      <c r="A26" t="s">
        <v>36</v>
      </c>
    </row>
    <row r="28" ht="15">
      <c r="A28" t="s">
        <v>37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64.421875" style="0" customWidth="1"/>
    <col min="2" max="2" width="19.421875" style="0" customWidth="1"/>
    <col min="3" max="3" width="14.140625" style="0" customWidth="1"/>
    <col min="4" max="4" width="16.421875" style="0" customWidth="1"/>
    <col min="5" max="5" width="18.28125" style="0" customWidth="1"/>
    <col min="6" max="6" width="18.140625" style="0" customWidth="1"/>
  </cols>
  <sheetData>
    <row r="1" spans="1:3" ht="15">
      <c r="A1" s="3" t="s">
        <v>12</v>
      </c>
      <c r="B1" s="22"/>
      <c r="C1" s="22"/>
    </row>
    <row r="2" spans="1:6" s="1" customFormat="1" ht="15">
      <c r="A2" s="6"/>
      <c r="B2" s="7">
        <v>2011</v>
      </c>
      <c r="C2" s="7">
        <v>2012</v>
      </c>
      <c r="D2" s="7">
        <v>2013</v>
      </c>
      <c r="E2" s="7">
        <v>2014</v>
      </c>
      <c r="F2" s="7">
        <v>2015</v>
      </c>
    </row>
    <row r="3" spans="1:6" ht="15">
      <c r="A3" s="8" t="s">
        <v>14</v>
      </c>
      <c r="B3" s="9"/>
      <c r="C3" s="9"/>
      <c r="D3" s="9"/>
      <c r="E3" s="9"/>
      <c r="F3" s="9"/>
    </row>
    <row r="4" spans="1:6" ht="15">
      <c r="A4" s="8" t="s">
        <v>19</v>
      </c>
      <c r="B4" s="10">
        <f>B3*0.035</f>
        <v>0</v>
      </c>
      <c r="C4" s="10">
        <f>C3*0.03</f>
        <v>0</v>
      </c>
      <c r="D4" s="10">
        <f>D3*0.025</f>
        <v>0</v>
      </c>
      <c r="E4" s="10">
        <f>E3*0.02</f>
        <v>0</v>
      </c>
      <c r="F4" s="10">
        <f>F3*0.015</f>
        <v>0</v>
      </c>
    </row>
    <row r="5" spans="1:6" ht="15">
      <c r="A5" s="8" t="s">
        <v>23</v>
      </c>
      <c r="B5" s="24">
        <v>0</v>
      </c>
      <c r="C5" s="24">
        <v>0</v>
      </c>
      <c r="D5" s="24">
        <v>0</v>
      </c>
      <c r="E5" s="24">
        <v>0</v>
      </c>
      <c r="F5" s="24">
        <v>0</v>
      </c>
    </row>
    <row r="6" spans="1:6" ht="15">
      <c r="A6" s="8" t="s">
        <v>24</v>
      </c>
      <c r="B6" s="5">
        <f>IF(B4&gt;B5,B4,B5)</f>
        <v>0</v>
      </c>
      <c r="C6" s="5">
        <f>IF(C4&gt;C5,C4,C5)</f>
        <v>0</v>
      </c>
      <c r="D6" s="5">
        <f>IF(D4&gt;D5,D4,D5)</f>
        <v>0</v>
      </c>
      <c r="E6" s="5">
        <f>IF(E4&gt;E5,E4,E5)</f>
        <v>0</v>
      </c>
      <c r="F6" s="5">
        <f>IF(F4&gt;F5,F4,F5)</f>
        <v>0</v>
      </c>
    </row>
    <row r="8" ht="15">
      <c r="A8" s="2" t="s">
        <v>7</v>
      </c>
    </row>
    <row r="9" ht="15">
      <c r="A9" s="2" t="s">
        <v>17</v>
      </c>
    </row>
    <row r="10" ht="15">
      <c r="A10" s="23" t="s">
        <v>15</v>
      </c>
    </row>
    <row r="11" ht="15">
      <c r="A11" s="23" t="s">
        <v>16</v>
      </c>
    </row>
    <row r="12" ht="15">
      <c r="A12" s="4" t="s">
        <v>26</v>
      </c>
    </row>
    <row r="13" ht="15">
      <c r="A13" s="4"/>
    </row>
    <row r="14" spans="1:8" ht="15">
      <c r="A14" s="25" t="s">
        <v>21</v>
      </c>
      <c r="B14" s="11"/>
      <c r="C14" s="11"/>
      <c r="D14" s="11"/>
      <c r="E14" s="11"/>
      <c r="F14" s="11"/>
      <c r="G14" s="11"/>
      <c r="H14" s="12"/>
    </row>
    <row r="15" spans="1:8" ht="15">
      <c r="A15" s="26" t="s">
        <v>22</v>
      </c>
      <c r="B15" s="27"/>
      <c r="C15" s="27"/>
      <c r="D15" s="27"/>
      <c r="E15" s="27"/>
      <c r="F15" s="27"/>
      <c r="G15" s="27"/>
      <c r="H15" s="28"/>
    </row>
    <row r="16" spans="1:8" ht="15">
      <c r="A16" s="26" t="s">
        <v>18</v>
      </c>
      <c r="B16" s="27"/>
      <c r="C16" s="27"/>
      <c r="D16" s="27"/>
      <c r="E16" s="27"/>
      <c r="F16" s="27"/>
      <c r="G16" s="27"/>
      <c r="H16" s="28"/>
    </row>
    <row r="17" spans="1:8" ht="15">
      <c r="A17" s="26" t="s">
        <v>25</v>
      </c>
      <c r="B17" s="27"/>
      <c r="C17" s="27"/>
      <c r="D17" s="27"/>
      <c r="E17" s="27"/>
      <c r="F17" s="27"/>
      <c r="G17" s="27"/>
      <c r="H17" s="28"/>
    </row>
    <row r="18" spans="1:8" ht="15">
      <c r="A18" s="29" t="s">
        <v>20</v>
      </c>
      <c r="B18" s="30"/>
      <c r="C18" s="30"/>
      <c r="D18" s="30"/>
      <c r="E18" s="30"/>
      <c r="F18" s="30"/>
      <c r="G18" s="30"/>
      <c r="H18" s="31"/>
    </row>
    <row r="20" ht="15">
      <c r="A20" s="4" t="s">
        <v>27</v>
      </c>
    </row>
    <row r="21" s="4" customFormat="1" ht="15">
      <c r="A21" s="4" t="s">
        <v>28</v>
      </c>
    </row>
    <row r="23" ht="15">
      <c r="A23" t="s">
        <v>35</v>
      </c>
    </row>
    <row r="25" ht="15">
      <c r="A25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F3" sqref="F3"/>
    </sheetView>
  </sheetViews>
  <sheetFormatPr defaultColWidth="9.140625" defaultRowHeight="15"/>
  <cols>
    <col min="1" max="1" width="60.140625" style="0" customWidth="1"/>
    <col min="2" max="2" width="14.28125" style="0" customWidth="1"/>
    <col min="3" max="3" width="17.7109375" style="0" customWidth="1"/>
    <col min="4" max="4" width="15.140625" style="0" customWidth="1"/>
    <col min="5" max="5" width="14.421875" style="0" customWidth="1"/>
    <col min="6" max="6" width="14.8515625" style="0" customWidth="1"/>
  </cols>
  <sheetData>
    <row r="1" s="3" customFormat="1" ht="15">
      <c r="A1" s="3" t="s">
        <v>40</v>
      </c>
    </row>
    <row r="2" spans="1:6" ht="15">
      <c r="A2" s="6"/>
      <c r="B2" s="7">
        <v>2011</v>
      </c>
      <c r="C2" s="7">
        <v>2012</v>
      </c>
      <c r="D2" s="7">
        <v>2013</v>
      </c>
      <c r="E2" s="7">
        <v>2014</v>
      </c>
      <c r="F2" s="7">
        <v>2015</v>
      </c>
    </row>
    <row r="3" spans="1:6" ht="15">
      <c r="A3" s="8" t="s">
        <v>41</v>
      </c>
      <c r="B3" s="9"/>
      <c r="C3" s="9"/>
      <c r="D3" s="9"/>
      <c r="E3" s="9"/>
      <c r="F3" s="9"/>
    </row>
    <row r="4" spans="1:6" ht="15">
      <c r="A4" s="8" t="s">
        <v>13</v>
      </c>
      <c r="B4" s="10">
        <f>B3*0.06</f>
        <v>0</v>
      </c>
      <c r="C4" s="10">
        <f>C3*0.05</f>
        <v>0</v>
      </c>
      <c r="D4" s="10">
        <f>D3*0.04</f>
        <v>0</v>
      </c>
      <c r="E4" s="10">
        <f>E3*0.03</f>
        <v>0</v>
      </c>
      <c r="F4" s="10">
        <f>F3*0.02</f>
        <v>0</v>
      </c>
    </row>
    <row r="6" ht="15">
      <c r="A6" s="2" t="s">
        <v>7</v>
      </c>
    </row>
    <row r="7" ht="15">
      <c r="A7" s="23" t="s">
        <v>42</v>
      </c>
    </row>
    <row r="9" s="22" customFormat="1" ht="15">
      <c r="A9" s="3" t="s">
        <v>43</v>
      </c>
    </row>
    <row r="10" s="2" customFormat="1" ht="15">
      <c r="A10" s="2" t="s">
        <v>44</v>
      </c>
    </row>
    <row r="11" ht="15">
      <c r="A11" t="s">
        <v>45</v>
      </c>
    </row>
    <row r="12" s="2" customFormat="1" ht="15">
      <c r="A12" s="2" t="s">
        <v>46</v>
      </c>
    </row>
    <row r="13" ht="15">
      <c r="A13" s="2" t="s">
        <v>47</v>
      </c>
    </row>
    <row r="15" s="33" customFormat="1" ht="15">
      <c r="A15" s="32" t="s">
        <v>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Progressive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EGEMENPC</dc:creator>
  <cp:keywords/>
  <dc:description/>
  <cp:lastModifiedBy>User</cp:lastModifiedBy>
  <cp:lastPrinted>2016-07-26T12:33:35Z</cp:lastPrinted>
  <dcterms:created xsi:type="dcterms:W3CDTF">2016-07-23T10:23:44Z</dcterms:created>
  <dcterms:modified xsi:type="dcterms:W3CDTF">2016-08-05T11:22:05Z</dcterms:modified>
  <cp:category/>
  <cp:version/>
  <cp:contentType/>
  <cp:contentStatus/>
</cp:coreProperties>
</file>